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05" windowWidth="20115" windowHeight="835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T7" i="1" l="1"/>
  <c r="R7" i="1" l="1"/>
  <c r="Q7" i="1"/>
  <c r="P5" i="1"/>
  <c r="P7" i="1" s="1"/>
  <c r="O7" i="1"/>
  <c r="L7" i="1"/>
  <c r="K7" i="1"/>
  <c r="J7" i="1"/>
  <c r="I7" i="1"/>
  <c r="H7" i="1"/>
  <c r="M7" i="1"/>
  <c r="G7" i="1"/>
  <c r="E7" i="1"/>
  <c r="D7" i="1"/>
  <c r="C7" i="1"/>
  <c r="S7" i="1" l="1"/>
  <c r="S6" i="1" l="1"/>
  <c r="U6" i="1" s="1"/>
  <c r="S5" i="1"/>
  <c r="U5" i="1" s="1"/>
  <c r="S4" i="1"/>
  <c r="U4" i="1" l="1"/>
  <c r="U7" i="1"/>
</calcChain>
</file>

<file path=xl/sharedStrings.xml><?xml version="1.0" encoding="utf-8"?>
<sst xmlns="http://schemas.openxmlformats.org/spreadsheetml/2006/main" count="28" uniqueCount="28">
  <si>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</si>
  <si>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</si>
  <si>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</si>
  <si>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</si>
  <si>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</si>
  <si>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</si>
  <si>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</si>
  <si>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</si>
  <si>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</si>
  <si>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</si>
  <si>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</si>
  <si>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</si>
  <si>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</si>
  <si>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Fraikin*</t>
  </si>
  <si>
    <t>PKO Leasing</t>
  </si>
  <si>
    <t>Razem PZWLP</t>
  </si>
  <si>
    <t>PZWLP i Masterlease</t>
  </si>
  <si>
    <t>* Fraikin - wyłącznie pojazdy ciężarowe i dostawcze powyżej 3,5 tony</t>
  </si>
  <si>
    <t>Masterlease</t>
  </si>
  <si>
    <t>Nivette FM</t>
  </si>
  <si>
    <t>Avis Polska / Jupol-Car*</t>
  </si>
  <si>
    <t>Volkswagen Leasing Polska</t>
  </si>
  <si>
    <t>VB Leasing</t>
  </si>
  <si>
    <t>Arval Polska</t>
  </si>
  <si>
    <t>Statystyki firm członkowskich PZWLP po IV kwartale 2013 r.</t>
  </si>
  <si>
    <t xml:space="preserve">* trzon działalności Avis Polska stanowi wynajem krótkoterminowy (1.103 auta) </t>
  </si>
  <si>
    <t>mLeasing</t>
  </si>
  <si>
    <t>Raiffeisen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</si>
</sst>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4" applyNumberFormat="0" applyAlignment="0" applyProtection="0"/>
    <xf numFmtId="0" fontId="17" fillId="25" borderId="1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26" borderId="0" applyNumberFormat="0" applyBorder="0" applyAlignment="0" applyProtection="0"/>
    <xf numFmtId="0" fontId="12" fillId="27" borderId="21" applyNumberFormat="0" applyFont="0" applyAlignment="0" applyProtection="0"/>
    <xf numFmtId="0" fontId="26" fillId="24" borderId="16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4" applyNumberFormat="0" applyAlignment="0" applyProtection="0"/>
    <xf numFmtId="0" fontId="29" fillId="24" borderId="16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D1" workbookViewId="0">
      <selection activeCell="N16" sqref="N16"/>
    </sheetView>
  </sheetViews>
  <sheetFormatPr defaultRowHeight="15"/>
  <cols>
    <col min="1" max="1" width="32.7109375" customWidth="1"/>
    <col min="2" max="2" width="11.140625" customWidth="1"/>
    <col min="12" max="14" width="10.42578125" customWidth="1"/>
    <col min="16" max="17" width="9.85546875" customWidth="1"/>
    <col min="18" max="18" width="12" customWidth="1"/>
    <col min="19" max="19" width="11" customWidth="1"/>
    <col min="20" max="20" width="11.7109375" customWidth="1"/>
    <col min="21" max="21" width="12.42578125" customWidth="1"/>
  </cols>
  <sheetData>
    <row r="1" spans="1:22" ht="24.75" customHeight="1">
      <c r="A1" s="34" t="s">
        <v>24</v>
      </c>
      <c r="B1" s="35"/>
      <c r="C1" s="35"/>
      <c r="D1" s="35"/>
      <c r="E1" s="35"/>
      <c r="F1" s="35"/>
      <c r="G1" s="36"/>
      <c r="H1" s="36"/>
      <c r="I1" s="3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2"/>
      <c r="V1" s="1"/>
    </row>
    <row r="2" spans="1:22" ht="51.75">
      <c r="A2" s="3" t="s">
        <v>0</v>
      </c>
      <c r="B2" s="32" t="s">
        <v>1</v>
      </c>
      <c r="C2" s="32" t="s">
        <v>12</v>
      </c>
      <c r="D2" s="32" t="s">
        <v>23</v>
      </c>
      <c r="E2" s="32" t="s">
        <v>2</v>
      </c>
      <c r="F2" s="32" t="s">
        <v>20</v>
      </c>
      <c r="G2" s="32" t="s">
        <v>3</v>
      </c>
      <c r="H2" s="32" t="s">
        <v>4</v>
      </c>
      <c r="I2" s="32" t="s">
        <v>5</v>
      </c>
      <c r="J2" s="32" t="s">
        <v>6</v>
      </c>
      <c r="K2" s="32" t="s">
        <v>13</v>
      </c>
      <c r="L2" s="32" t="s">
        <v>7</v>
      </c>
      <c r="M2" s="32" t="s">
        <v>26</v>
      </c>
      <c r="N2" s="32" t="s">
        <v>19</v>
      </c>
      <c r="O2" s="32" t="s">
        <v>14</v>
      </c>
      <c r="P2" s="32" t="s">
        <v>27</v>
      </c>
      <c r="Q2" s="32" t="s">
        <v>22</v>
      </c>
      <c r="R2" s="32" t="s">
        <v>21</v>
      </c>
      <c r="S2" s="33" t="s">
        <v>15</v>
      </c>
      <c r="T2" s="32" t="s">
        <v>18</v>
      </c>
      <c r="U2" s="23" t="s">
        <v>16</v>
      </c>
    </row>
    <row r="3" spans="1:22" ht="15.75" thickBot="1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4"/>
      <c r="O3" s="5"/>
      <c r="P3" s="4"/>
      <c r="Q3" s="4"/>
      <c r="R3" s="4"/>
      <c r="S3" s="4"/>
      <c r="T3" s="4"/>
      <c r="U3" s="4"/>
    </row>
    <row r="4" spans="1:22">
      <c r="A4" s="15" t="s">
        <v>8</v>
      </c>
      <c r="B4" s="18">
        <v>7281</v>
      </c>
      <c r="C4" s="18">
        <v>11160</v>
      </c>
      <c r="D4" s="18">
        <v>15372</v>
      </c>
      <c r="E4" s="18">
        <v>3501</v>
      </c>
      <c r="F4" s="28">
        <v>0</v>
      </c>
      <c r="G4" s="18">
        <v>4996</v>
      </c>
      <c r="H4" s="18">
        <v>8482</v>
      </c>
      <c r="I4" s="18">
        <v>2833</v>
      </c>
      <c r="J4" s="18">
        <v>1595</v>
      </c>
      <c r="K4" s="18">
        <v>1940</v>
      </c>
      <c r="L4" s="18">
        <v>18870</v>
      </c>
      <c r="M4" s="18">
        <v>6042</v>
      </c>
      <c r="N4" s="38">
        <v>2274</v>
      </c>
      <c r="O4" s="18">
        <v>1834</v>
      </c>
      <c r="P4" s="18">
        <v>1588</v>
      </c>
      <c r="Q4" s="18">
        <v>409</v>
      </c>
      <c r="R4" s="18">
        <v>2890</v>
      </c>
      <c r="S4" s="22">
        <f>SUM(B4:R4)</f>
        <v>91067</v>
      </c>
      <c r="T4" s="18">
        <v>14047</v>
      </c>
      <c r="U4" s="25">
        <f>SUM(S4,T4)</f>
        <v>105114</v>
      </c>
    </row>
    <row r="5" spans="1:22">
      <c r="A5" s="16" t="s">
        <v>9</v>
      </c>
      <c r="B5" s="19">
        <v>0</v>
      </c>
      <c r="C5" s="19">
        <v>681</v>
      </c>
      <c r="D5" s="19">
        <v>0</v>
      </c>
      <c r="E5" s="19">
        <v>2420</v>
      </c>
      <c r="F5" s="29">
        <v>0</v>
      </c>
      <c r="G5" s="19">
        <v>0</v>
      </c>
      <c r="H5" s="19">
        <v>0</v>
      </c>
      <c r="I5" s="19">
        <v>2</v>
      </c>
      <c r="J5" s="19">
        <v>0</v>
      </c>
      <c r="K5" s="19">
        <v>0</v>
      </c>
      <c r="L5" s="19">
        <v>37</v>
      </c>
      <c r="M5" s="19">
        <v>823</v>
      </c>
      <c r="N5" s="39">
        <v>39</v>
      </c>
      <c r="O5" s="19">
        <v>4445</v>
      </c>
      <c r="P5" s="19">
        <f>251+3829</f>
        <v>4080</v>
      </c>
      <c r="Q5" s="19">
        <v>1172</v>
      </c>
      <c r="R5" s="19">
        <v>1708</v>
      </c>
      <c r="S5" s="21">
        <f>SUM(B5:R5)</f>
        <v>15407</v>
      </c>
      <c r="T5" s="19">
        <v>6196</v>
      </c>
      <c r="U5" s="26">
        <f>SUM(S5,T5)</f>
        <v>21603</v>
      </c>
    </row>
    <row r="6" spans="1:22">
      <c r="A6" s="16" t="s">
        <v>10</v>
      </c>
      <c r="B6" s="19">
        <v>57</v>
      </c>
      <c r="C6" s="37">
        <v>274</v>
      </c>
      <c r="D6" s="19">
        <v>615</v>
      </c>
      <c r="E6" s="19">
        <v>50</v>
      </c>
      <c r="F6" s="29">
        <v>0</v>
      </c>
      <c r="G6" s="19">
        <v>166</v>
      </c>
      <c r="H6" s="37">
        <v>623</v>
      </c>
      <c r="I6" s="19">
        <v>768</v>
      </c>
      <c r="J6" s="19">
        <v>111</v>
      </c>
      <c r="K6" s="19">
        <v>500</v>
      </c>
      <c r="L6" s="19">
        <v>3272</v>
      </c>
      <c r="M6" s="19">
        <v>1708</v>
      </c>
      <c r="N6" s="39">
        <v>0</v>
      </c>
      <c r="O6" s="19">
        <v>0</v>
      </c>
      <c r="P6" s="19">
        <v>250</v>
      </c>
      <c r="Q6" s="19">
        <v>0</v>
      </c>
      <c r="R6" s="19">
        <v>1671</v>
      </c>
      <c r="S6" s="21">
        <f>SUM(B6:R6)</f>
        <v>10065</v>
      </c>
      <c r="T6" s="19">
        <v>1197</v>
      </c>
      <c r="U6" s="26">
        <f>SUM(S6,T6)</f>
        <v>11262</v>
      </c>
    </row>
    <row r="7" spans="1:22" ht="15.75" thickBot="1">
      <c r="A7" s="17" t="s">
        <v>11</v>
      </c>
      <c r="B7" s="20">
        <v>7338</v>
      </c>
      <c r="C7" s="20">
        <f>SUM(C4:C6)</f>
        <v>12115</v>
      </c>
      <c r="D7" s="20">
        <f>SUM(D4:D6)</f>
        <v>15987</v>
      </c>
      <c r="E7" s="20">
        <f>SUM(E4:E6)</f>
        <v>5971</v>
      </c>
      <c r="F7" s="30">
        <v>0</v>
      </c>
      <c r="G7" s="20">
        <f>SUM(G4:G6)</f>
        <v>5162</v>
      </c>
      <c r="H7" s="20">
        <f>SUM(H4:H6)</f>
        <v>9105</v>
      </c>
      <c r="I7" s="20">
        <f>SUM(I4:I6)</f>
        <v>3603</v>
      </c>
      <c r="J7" s="20">
        <f>SUM(J4:J6)</f>
        <v>1706</v>
      </c>
      <c r="K7" s="20">
        <f>SUM(K4:K6)</f>
        <v>2440</v>
      </c>
      <c r="L7" s="20">
        <f>SUM(L4:L6)</f>
        <v>22179</v>
      </c>
      <c r="M7" s="20">
        <f>SUM(M4:M6)</f>
        <v>8573</v>
      </c>
      <c r="N7" s="40">
        <v>2313</v>
      </c>
      <c r="O7" s="20">
        <f>SUM(O4:O6)</f>
        <v>6279</v>
      </c>
      <c r="P7" s="20">
        <f>SUM(P4:P6)</f>
        <v>5918</v>
      </c>
      <c r="Q7" s="20">
        <f>SUM(Q4:Q6)</f>
        <v>1581</v>
      </c>
      <c r="R7" s="20">
        <f>SUM(R4:R6)</f>
        <v>6269</v>
      </c>
      <c r="S7" s="24">
        <f>SUM(B7:R7)</f>
        <v>116539</v>
      </c>
      <c r="T7" s="20">
        <f>SUM(T4:T6)</f>
        <v>21440</v>
      </c>
      <c r="U7" s="27">
        <f>SUM(S7,T7)</f>
        <v>137979</v>
      </c>
    </row>
    <row r="8" spans="1:2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9"/>
      <c r="U8" s="10"/>
    </row>
    <row r="9" spans="1:22" ht="21" customHeight="1">
      <c r="D9" s="11" t="s">
        <v>25</v>
      </c>
      <c r="H9" s="13"/>
      <c r="K9" s="11"/>
    </row>
    <row r="10" spans="1:22" ht="16.5" customHeight="1">
      <c r="D10" s="11" t="s">
        <v>17</v>
      </c>
    </row>
    <row r="21" spans="1:1">
      <c r="A21" s="31"/>
    </row>
  </sheetData>
  <mergeCells count="1">
    <mergeCell ref="A1:I1"/>
  </mergeCells>
  <pageMargins left="0.7" right="0.7" top="0.75" bottom="0.75" header="0.3" footer="0.3"/>
  <pageSetup paperSize="9" scale="66" orientation="landscape" r:id="rId1"/>
  <ignoredErrors>
    <ignoredError sqref="S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2014-01-14T16:06:26Z</dcterms:modified>
</cp:coreProperties>
</file>